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1" l="1"/>
  <c r="I104" i="1"/>
  <c r="H104" i="1"/>
  <c r="G104" i="1"/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L196" i="1"/>
  <c r="G43" i="1"/>
  <c r="G62" i="1"/>
  <c r="G81" i="1"/>
  <c r="H81" i="1"/>
  <c r="F119" i="1"/>
  <c r="F138" i="1"/>
  <c r="F157" i="1"/>
  <c r="F176" i="1"/>
  <c r="F195" i="1"/>
  <c r="I24" i="1"/>
  <c r="F24" i="1"/>
  <c r="J24" i="1"/>
  <c r="J196" i="1" s="1"/>
  <c r="H24" i="1"/>
  <c r="G24" i="1"/>
  <c r="H196" i="1" l="1"/>
  <c r="I196" i="1"/>
  <c r="F196" i="1"/>
  <c r="G196" i="1"/>
</calcChain>
</file>

<file path=xl/sharedStrings.xml><?xml version="1.0" encoding="utf-8"?>
<sst xmlns="http://schemas.openxmlformats.org/spreadsheetml/2006/main" count="239" uniqueCount="78">
  <si>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</si>
  <si>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</si>
  <si>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</si>
  <si>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</si>
  <si>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</si>
  <si>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</si>
  <si>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</si>
  <si>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</si>
  <si>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</si>
  <si>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</si>
  <si>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</si>
  <si>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</si>
  <si>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</si>
  <si>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</si>
  <si>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</si>
  <si>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</si>
  <si>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</si>
  <si>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</si>
  <si>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</si>
  <si>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</si>
  <si>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</si>
  <si>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</si>
  <si>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</si>
  <si>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</si>
  <si>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</si>
  <si>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</si>
  <si>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</si>
  <si>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</si>
  <si>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</si>
  <si>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</si>
  <si>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</si>
  <si>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</si>
  <si>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</si>
  <si>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</si>
  <si>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</si>
  <si>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</si>
  <si>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</si>
  <si>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</si>
  <si>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</si>
  <si>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</t>
  </si>
  <si>
    <t>Компот из свежих фруктов</t>
  </si>
  <si>
    <t>Пудинг из творога с рисом со сгущенным молоком</t>
  </si>
  <si>
    <t>Компот из сухофруктов</t>
  </si>
  <si>
    <t>Кисель</t>
  </si>
  <si>
    <t>Плов со свининой</t>
  </si>
  <si>
    <t>ассорти из красных ягод</t>
  </si>
  <si>
    <t>директор</t>
  </si>
  <si>
    <t xml:space="preserve">Гафуров </t>
  </si>
  <si>
    <t>Греча по-Царски с мясом</t>
  </si>
  <si>
    <t>пшеничный/ржаной</t>
  </si>
  <si>
    <t>Салат картофельный с соленым огурцом и зеленым горошком</t>
  </si>
  <si>
    <t>МКОУ СОШ п.Ключевая</t>
  </si>
  <si>
    <t>витаминный Витошка</t>
  </si>
  <si>
    <t>салат из моркови с яблоками</t>
  </si>
  <si>
    <t>чай с сахаром</t>
  </si>
  <si>
    <t>салат из свежих огурцов</t>
  </si>
  <si>
    <t>Салат из свеклы</t>
  </si>
  <si>
    <t>напиток из вишни</t>
  </si>
  <si>
    <t xml:space="preserve">салат </t>
  </si>
  <si>
    <t>салат из кукурузы</t>
  </si>
  <si>
    <t>банан</t>
  </si>
  <si>
    <t>салат из свежих помидор с луком</t>
  </si>
  <si>
    <t>сок фруктовый</t>
  </si>
  <si>
    <t>Котлета рыбная/ рис отварной</t>
  </si>
  <si>
    <t>29/64</t>
  </si>
  <si>
    <t>Запеканка картофельная с мясом/соус красный основной</t>
  </si>
  <si>
    <t>43/7</t>
  </si>
  <si>
    <t>бутерброд с сыром</t>
  </si>
  <si>
    <t>Котлета домашняя/капуста тушеная</t>
  </si>
  <si>
    <t>115/50</t>
  </si>
  <si>
    <t>Суфле из птицы/макароны отварные</t>
  </si>
  <si>
    <t>45/48</t>
  </si>
  <si>
    <t>котлета из говядины/рагу из овощей</t>
  </si>
  <si>
    <t>41/25</t>
  </si>
  <si>
    <t>котлета рубленная из куры/сложный гарнир</t>
  </si>
  <si>
    <t>46/50/49</t>
  </si>
  <si>
    <t>Фрикасе из филе грудки в сметанном соусе/пюре картофельное</t>
  </si>
  <si>
    <t>10//49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</si>
</sst>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7" fontId="2" fillId="2" borderId="16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0" sqref="L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5" t="s">
        <v>51</v>
      </c>
      <c r="D1" s="56"/>
      <c r="E1" s="56"/>
      <c r="F1" s="12" t="s">
        <v>16</v>
      </c>
      <c r="G1" s="2" t="s">
        <v>17</v>
      </c>
      <c r="H1" s="57" t="s">
        <v>46</v>
      </c>
      <c r="I1" s="57"/>
      <c r="J1" s="57"/>
      <c r="K1" s="57"/>
    </row>
    <row r="2" spans="1:12" ht="18" customHeight="1" x14ac:dyDescent="0.2">
      <c r="A2" s="35" t="s">
        <v>6</v>
      </c>
      <c r="C2" s="2"/>
      <c r="G2" s="2" t="s">
        <v>18</v>
      </c>
      <c r="H2" s="57" t="s">
        <v>47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20</v>
      </c>
      <c r="I3" s="46">
        <v>4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0" t="s">
        <v>63</v>
      </c>
      <c r="F6" s="41">
        <v>240</v>
      </c>
      <c r="G6" s="41">
        <v>10.48</v>
      </c>
      <c r="H6" s="41">
        <v>43.37</v>
      </c>
      <c r="I6" s="41">
        <v>61.49</v>
      </c>
      <c r="J6" s="41">
        <v>309.45</v>
      </c>
      <c r="K6" s="42" t="s">
        <v>64</v>
      </c>
      <c r="L6" s="39">
        <v>46.35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40" t="s">
        <v>57</v>
      </c>
      <c r="F8" s="41">
        <v>200</v>
      </c>
      <c r="G8" s="41">
        <v>0.1</v>
      </c>
      <c r="H8" s="41">
        <v>0</v>
      </c>
      <c r="I8" s="41">
        <v>19.2</v>
      </c>
      <c r="J8" s="41">
        <v>74</v>
      </c>
      <c r="K8" s="42">
        <v>11</v>
      </c>
      <c r="L8" s="41">
        <v>12.72</v>
      </c>
    </row>
    <row r="9" spans="1:12" ht="15" x14ac:dyDescent="0.25">
      <c r="A9" s="23"/>
      <c r="B9" s="15"/>
      <c r="C9" s="11"/>
      <c r="D9" s="7" t="s">
        <v>23</v>
      </c>
      <c r="E9" s="40" t="s">
        <v>49</v>
      </c>
      <c r="F9" s="41">
        <v>40</v>
      </c>
      <c r="G9" s="51">
        <v>2</v>
      </c>
      <c r="H9" s="51">
        <v>1</v>
      </c>
      <c r="I9" s="51">
        <v>13</v>
      </c>
      <c r="J9" s="51">
        <v>27.58</v>
      </c>
      <c r="K9" s="42">
        <v>36</v>
      </c>
      <c r="L9" s="51">
        <v>3.62</v>
      </c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 t="s">
        <v>58</v>
      </c>
      <c r="E11" s="40" t="s">
        <v>59</v>
      </c>
      <c r="F11" s="41">
        <v>60</v>
      </c>
      <c r="G11" s="41">
        <v>1.73</v>
      </c>
      <c r="H11" s="41">
        <v>3.71</v>
      </c>
      <c r="I11" s="41">
        <v>4.82</v>
      </c>
      <c r="J11" s="41">
        <v>59.58</v>
      </c>
      <c r="K11" s="42">
        <v>11</v>
      </c>
      <c r="L11" s="41">
        <v>24.19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>SUM(G6:G12)</f>
        <v>14.31</v>
      </c>
      <c r="H13" s="19">
        <f>SUM(H6:H12)</f>
        <v>48.08</v>
      </c>
      <c r="I13" s="19">
        <f>SUM(I6:I12)</f>
        <v>98.509999999999991</v>
      </c>
      <c r="J13" s="19">
        <f>SUM(J6:J12)</f>
        <v>470.60999999999996</v>
      </c>
      <c r="K13" s="25"/>
      <c r="L13" s="19">
        <f>SUM(L6:L12)</f>
        <v>86.88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540</v>
      </c>
      <c r="G24" s="32">
        <f>G13+G23</f>
        <v>14.31</v>
      </c>
      <c r="H24" s="32">
        <f>H13+H23</f>
        <v>48.08</v>
      </c>
      <c r="I24" s="32">
        <f>I13+I23</f>
        <v>98.509999999999991</v>
      </c>
      <c r="J24" s="32">
        <f>J13+J23</f>
        <v>470.60999999999996</v>
      </c>
      <c r="K24" s="32"/>
      <c r="L24" s="32">
        <f>L13+L23</f>
        <v>86.88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0" t="s">
        <v>48</v>
      </c>
      <c r="F25" s="41">
        <v>200</v>
      </c>
      <c r="G25" s="41">
        <v>23.89</v>
      </c>
      <c r="H25" s="41">
        <v>9.33</v>
      </c>
      <c r="I25" s="41">
        <v>47.39</v>
      </c>
      <c r="J25" s="41">
        <v>359.53</v>
      </c>
      <c r="K25" s="42">
        <v>81</v>
      </c>
      <c r="L25" s="39">
        <v>51.83</v>
      </c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40" t="s">
        <v>40</v>
      </c>
      <c r="F27" s="41">
        <v>200</v>
      </c>
      <c r="G27" s="41">
        <v>0.16</v>
      </c>
      <c r="H27" s="41">
        <v>0.16</v>
      </c>
      <c r="I27" s="41">
        <v>15.89</v>
      </c>
      <c r="J27" s="41">
        <v>60</v>
      </c>
      <c r="K27" s="42">
        <v>54</v>
      </c>
      <c r="L27" s="41">
        <v>6.65</v>
      </c>
    </row>
    <row r="28" spans="1:12" ht="15" x14ac:dyDescent="0.25">
      <c r="A28" s="14"/>
      <c r="B28" s="15"/>
      <c r="C28" s="11"/>
      <c r="D28" s="7" t="s">
        <v>23</v>
      </c>
      <c r="E28" s="40" t="s">
        <v>49</v>
      </c>
      <c r="F28" s="41">
        <v>40</v>
      </c>
      <c r="G28" s="41">
        <v>2</v>
      </c>
      <c r="H28" s="41">
        <v>1</v>
      </c>
      <c r="I28" s="41">
        <v>13</v>
      </c>
      <c r="J28" s="41">
        <v>55</v>
      </c>
      <c r="K28" s="42">
        <v>36</v>
      </c>
      <c r="L28" s="41">
        <v>3.62</v>
      </c>
    </row>
    <row r="29" spans="1:12" ht="15" x14ac:dyDescent="0.25">
      <c r="A29" s="14"/>
      <c r="B29" s="15"/>
      <c r="C29" s="11"/>
      <c r="D29" s="7" t="s">
        <v>24</v>
      </c>
      <c r="E29" s="40" t="s">
        <v>60</v>
      </c>
      <c r="F29" s="41">
        <v>120</v>
      </c>
      <c r="G29" s="41">
        <v>2</v>
      </c>
      <c r="H29" s="41">
        <v>1</v>
      </c>
      <c r="I29" s="41">
        <v>32</v>
      </c>
      <c r="J29" s="41">
        <v>107</v>
      </c>
      <c r="K29" s="42"/>
      <c r="L29" s="41">
        <v>26.28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28.05</v>
      </c>
      <c r="H32" s="19">
        <f>SUM(H25:H31)</f>
        <v>11.49</v>
      </c>
      <c r="I32" s="19">
        <f>SUM(I25:I31)</f>
        <v>108.28</v>
      </c>
      <c r="J32" s="19">
        <f>SUM(J25:J31)</f>
        <v>581.53</v>
      </c>
      <c r="K32" s="25"/>
      <c r="L32" s="19">
        <f>SUM(L25:L31)</f>
        <v>88.38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560</v>
      </c>
      <c r="G43" s="32">
        <f>G32+G42</f>
        <v>28.05</v>
      </c>
      <c r="H43" s="32">
        <f>H32+H42</f>
        <v>11.49</v>
      </c>
      <c r="I43" s="32">
        <f>I32+I42</f>
        <v>108.28</v>
      </c>
      <c r="J43" s="32">
        <f>J32+J42</f>
        <v>581.53</v>
      </c>
      <c r="K43" s="32"/>
      <c r="L43" s="32">
        <f>L32+L42</f>
        <v>88.38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0" t="s">
        <v>41</v>
      </c>
      <c r="F44" s="41">
        <v>175</v>
      </c>
      <c r="G44" s="41">
        <v>20.32</v>
      </c>
      <c r="H44" s="41">
        <v>20.48</v>
      </c>
      <c r="I44" s="41">
        <v>50.9</v>
      </c>
      <c r="J44" s="41">
        <v>415</v>
      </c>
      <c r="K44" s="42">
        <v>70</v>
      </c>
      <c r="L44" s="39">
        <v>84.12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40" t="s">
        <v>54</v>
      </c>
      <c r="F46" s="41">
        <v>200</v>
      </c>
      <c r="G46" s="51">
        <v>0.2</v>
      </c>
      <c r="H46" s="51">
        <v>0</v>
      </c>
      <c r="I46" s="51">
        <v>14</v>
      </c>
      <c r="J46" s="51">
        <v>28</v>
      </c>
      <c r="K46" s="42">
        <v>55</v>
      </c>
      <c r="L46" s="41">
        <v>1.86</v>
      </c>
    </row>
    <row r="47" spans="1:12" ht="15" x14ac:dyDescent="0.25">
      <c r="A47" s="23"/>
      <c r="B47" s="15"/>
      <c r="C47" s="11"/>
      <c r="D47" s="7" t="s">
        <v>23</v>
      </c>
      <c r="E47" s="40" t="s">
        <v>49</v>
      </c>
      <c r="F47" s="41">
        <v>40</v>
      </c>
      <c r="G47" s="41">
        <v>2</v>
      </c>
      <c r="H47" s="41">
        <v>1</v>
      </c>
      <c r="I47" s="41">
        <v>13</v>
      </c>
      <c r="J47" s="41">
        <v>27.58</v>
      </c>
      <c r="K47" s="42">
        <v>36</v>
      </c>
      <c r="L47" s="41">
        <v>3.62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 t="s">
        <v>39</v>
      </c>
      <c r="E50" s="40" t="s">
        <v>53</v>
      </c>
      <c r="F50" s="41">
        <v>100</v>
      </c>
      <c r="G50" s="41">
        <v>1.08</v>
      </c>
      <c r="H50" s="41">
        <v>0.18</v>
      </c>
      <c r="I50" s="41">
        <v>8.6199999999999992</v>
      </c>
      <c r="J50" s="41">
        <v>40.4</v>
      </c>
      <c r="K50" s="42">
        <v>10</v>
      </c>
      <c r="L50" s="41">
        <v>7.85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>SUM(G44:G50)</f>
        <v>23.6</v>
      </c>
      <c r="H51" s="19">
        <f>SUM(H44:H50)</f>
        <v>21.66</v>
      </c>
      <c r="I51" s="19">
        <f>SUM(I44:I50)</f>
        <v>86.52000000000001</v>
      </c>
      <c r="J51" s="19">
        <f>SUM(J44:J50)</f>
        <v>510.97999999999996</v>
      </c>
      <c r="K51" s="25"/>
      <c r="L51" s="19">
        <f>SUM(L44:L50)</f>
        <v>97.45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515</v>
      </c>
      <c r="G62" s="32">
        <f>G51+G61</f>
        <v>23.6</v>
      </c>
      <c r="H62" s="32">
        <f>H51+H61</f>
        <v>21.66</v>
      </c>
      <c r="I62" s="32">
        <f>I51+I61</f>
        <v>86.52000000000001</v>
      </c>
      <c r="J62" s="32">
        <f>J51+J61</f>
        <v>510.97999999999996</v>
      </c>
      <c r="K62" s="32"/>
      <c r="L62" s="32">
        <f>L51+L61</f>
        <v>97.45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0" t="s">
        <v>65</v>
      </c>
      <c r="F63" s="41">
        <v>235</v>
      </c>
      <c r="G63" s="41">
        <v>15.51</v>
      </c>
      <c r="H63" s="41">
        <v>18.27</v>
      </c>
      <c r="I63" s="41">
        <v>25.81</v>
      </c>
      <c r="J63" s="41">
        <v>378.7</v>
      </c>
      <c r="K63" s="42" t="s">
        <v>66</v>
      </c>
      <c r="L63" s="39">
        <v>82.23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40" t="s">
        <v>42</v>
      </c>
      <c r="F65" s="41">
        <v>200</v>
      </c>
      <c r="G65" s="41">
        <v>0.04</v>
      </c>
      <c r="H65" s="41">
        <v>0</v>
      </c>
      <c r="I65" s="41">
        <v>24.76</v>
      </c>
      <c r="J65" s="41">
        <v>94.2</v>
      </c>
      <c r="K65" s="42">
        <v>52</v>
      </c>
      <c r="L65" s="41">
        <v>3.96</v>
      </c>
    </row>
    <row r="66" spans="1:12" ht="15" x14ac:dyDescent="0.25">
      <c r="A66" s="23"/>
      <c r="B66" s="15"/>
      <c r="C66" s="11"/>
      <c r="D66" s="7" t="s">
        <v>23</v>
      </c>
      <c r="E66" s="40" t="s">
        <v>49</v>
      </c>
      <c r="F66" s="41">
        <v>40</v>
      </c>
      <c r="G66" s="51">
        <v>2</v>
      </c>
      <c r="H66" s="51">
        <v>1</v>
      </c>
      <c r="I66" s="51">
        <v>13</v>
      </c>
      <c r="J66" s="51">
        <v>27.58</v>
      </c>
      <c r="K66" s="42">
        <v>36</v>
      </c>
      <c r="L66" s="51">
        <v>3.62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 t="s">
        <v>23</v>
      </c>
      <c r="E68" s="40" t="s">
        <v>67</v>
      </c>
      <c r="F68" s="41">
        <v>30</v>
      </c>
      <c r="G68" s="41">
        <v>3.45</v>
      </c>
      <c r="H68" s="41">
        <v>3</v>
      </c>
      <c r="I68" s="41">
        <v>9.6</v>
      </c>
      <c r="J68" s="41">
        <v>84</v>
      </c>
      <c r="K68" s="42"/>
      <c r="L68" s="41">
        <v>11.34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>SUM(G63:G69)</f>
        <v>20.999999999999996</v>
      </c>
      <c r="H70" s="19">
        <f>SUM(H63:H69)</f>
        <v>22.27</v>
      </c>
      <c r="I70" s="19">
        <f>SUM(I63:I69)</f>
        <v>73.17</v>
      </c>
      <c r="J70" s="19">
        <f>SUM(J63:J69)</f>
        <v>584.48</v>
      </c>
      <c r="K70" s="25"/>
      <c r="L70" s="19">
        <f>SUM(L63:L69)</f>
        <v>101.15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505</v>
      </c>
      <c r="G81" s="32">
        <f>G70+G80</f>
        <v>20.999999999999996</v>
      </c>
      <c r="H81" s="32">
        <f>H70+H80</f>
        <v>22.27</v>
      </c>
      <c r="I81" s="32">
        <f>I70+I80</f>
        <v>73.17</v>
      </c>
      <c r="J81" s="32">
        <f>J70+J80</f>
        <v>584.48</v>
      </c>
      <c r="K81" s="32"/>
      <c r="L81" s="32">
        <f>L70+L80</f>
        <v>101.15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0" t="s">
        <v>68</v>
      </c>
      <c r="F82" s="41">
        <v>240</v>
      </c>
      <c r="G82" s="41">
        <v>20.99</v>
      </c>
      <c r="H82" s="41">
        <v>14.73</v>
      </c>
      <c r="I82" s="41">
        <v>43.48</v>
      </c>
      <c r="J82" s="41">
        <v>400.18</v>
      </c>
      <c r="K82" s="42" t="s">
        <v>69</v>
      </c>
      <c r="L82" s="39">
        <v>58.56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40" t="s">
        <v>43</v>
      </c>
      <c r="F84" s="41">
        <v>200</v>
      </c>
      <c r="G84" s="41">
        <v>0</v>
      </c>
      <c r="H84" s="41">
        <v>0</v>
      </c>
      <c r="I84" s="41">
        <v>18</v>
      </c>
      <c r="J84" s="41">
        <v>60</v>
      </c>
      <c r="K84" s="42">
        <v>20</v>
      </c>
      <c r="L84" s="41">
        <v>4.8</v>
      </c>
    </row>
    <row r="85" spans="1:12" ht="15" x14ac:dyDescent="0.25">
      <c r="A85" s="23"/>
      <c r="B85" s="15"/>
      <c r="C85" s="11"/>
      <c r="D85" s="7" t="s">
        <v>23</v>
      </c>
      <c r="E85" s="40" t="s">
        <v>49</v>
      </c>
      <c r="F85" s="51">
        <v>40</v>
      </c>
      <c r="G85" s="51">
        <v>2</v>
      </c>
      <c r="H85" s="51">
        <v>1</v>
      </c>
      <c r="I85" s="51">
        <v>13</v>
      </c>
      <c r="J85" s="51">
        <v>27.58</v>
      </c>
      <c r="K85" s="42">
        <v>36</v>
      </c>
      <c r="L85" s="51">
        <v>3.62</v>
      </c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49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 t="s">
        <v>39</v>
      </c>
      <c r="E88" s="50" t="s">
        <v>55</v>
      </c>
      <c r="F88" s="51">
        <v>60</v>
      </c>
      <c r="G88" s="51">
        <v>0.46</v>
      </c>
      <c r="H88" s="51">
        <v>6.09</v>
      </c>
      <c r="I88" s="51">
        <v>2.38</v>
      </c>
      <c r="J88" s="51">
        <v>67.3</v>
      </c>
      <c r="K88" s="42"/>
      <c r="L88" s="51">
        <v>20.260000000000002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>SUM(G82:G88)</f>
        <v>23.45</v>
      </c>
      <c r="H89" s="19">
        <f>SUM(H82:H88)</f>
        <v>21.82</v>
      </c>
      <c r="I89" s="19">
        <f>SUM(I82:I88)</f>
        <v>76.859999999999985</v>
      </c>
      <c r="J89" s="19">
        <f>SUM(J82:J88)</f>
        <v>555.05999999999995</v>
      </c>
      <c r="K89" s="25"/>
      <c r="L89" s="19">
        <f>SUM(L82:L88)</f>
        <v>87.240000000000009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540</v>
      </c>
      <c r="G100" s="32">
        <f>G89+G99</f>
        <v>23.45</v>
      </c>
      <c r="H100" s="32">
        <f>H89+H99</f>
        <v>21.82</v>
      </c>
      <c r="I100" s="32">
        <f>I89+I99</f>
        <v>76.859999999999985</v>
      </c>
      <c r="J100" s="32">
        <f>J89+J99</f>
        <v>555.05999999999995</v>
      </c>
      <c r="K100" s="32"/>
      <c r="L100" s="32">
        <f>L89+L99</f>
        <v>87.240000000000009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0" t="s">
        <v>70</v>
      </c>
      <c r="F101" s="51">
        <v>240</v>
      </c>
      <c r="G101" s="51">
        <v>18.600000000000001</v>
      </c>
      <c r="H101" s="51">
        <v>20.48</v>
      </c>
      <c r="I101" s="51">
        <v>29.69</v>
      </c>
      <c r="J101" s="51">
        <v>377.25</v>
      </c>
      <c r="K101" s="42" t="s">
        <v>71</v>
      </c>
      <c r="L101" s="39">
        <v>75.099999999999994</v>
      </c>
    </row>
    <row r="102" spans="1:12" ht="15" x14ac:dyDescent="0.25">
      <c r="A102" s="23"/>
      <c r="B102" s="15"/>
      <c r="C102" s="11"/>
      <c r="D102" s="6"/>
      <c r="E102" s="40"/>
      <c r="F102" s="51"/>
      <c r="G102" s="51"/>
      <c r="H102" s="51"/>
      <c r="I102" s="51"/>
      <c r="J102" s="51"/>
      <c r="K102" s="42"/>
      <c r="L102" s="51"/>
    </row>
    <row r="103" spans="1:12" ht="15" x14ac:dyDescent="0.25">
      <c r="A103" s="23"/>
      <c r="B103" s="15"/>
      <c r="C103" s="11"/>
      <c r="D103" s="7" t="s">
        <v>22</v>
      </c>
      <c r="E103" s="40" t="s">
        <v>52</v>
      </c>
      <c r="F103" s="51">
        <v>200</v>
      </c>
      <c r="G103" s="51">
        <v>0</v>
      </c>
      <c r="H103" s="51">
        <v>0</v>
      </c>
      <c r="I103" s="51">
        <v>19</v>
      </c>
      <c r="J103" s="51">
        <v>80</v>
      </c>
      <c r="K103" s="42">
        <v>87</v>
      </c>
      <c r="L103" s="51">
        <v>10.45</v>
      </c>
    </row>
    <row r="104" spans="1:12" ht="15" x14ac:dyDescent="0.25">
      <c r="A104" s="23"/>
      <c r="B104" s="15"/>
      <c r="C104" s="11"/>
      <c r="D104" s="7" t="s">
        <v>23</v>
      </c>
      <c r="E104" s="40" t="s">
        <v>49</v>
      </c>
      <c r="F104" s="51">
        <v>60</v>
      </c>
      <c r="G104" s="51">
        <f>1.1+0.22</f>
        <v>1.32</v>
      </c>
      <c r="H104" s="51">
        <f>0.22+0.05</f>
        <v>0.27</v>
      </c>
      <c r="I104" s="51">
        <f>9.85+1.98</f>
        <v>11.83</v>
      </c>
      <c r="J104" s="51">
        <f>45.97+9.19</f>
        <v>55.16</v>
      </c>
      <c r="K104" s="42">
        <v>36</v>
      </c>
      <c r="L104" s="51">
        <v>5.5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19.920000000000002</v>
      </c>
      <c r="H108" s="19">
        <f>SUM(H101:H107)</f>
        <v>20.75</v>
      </c>
      <c r="I108" s="19">
        <f>SUM(I101:I107)</f>
        <v>60.519999999999996</v>
      </c>
      <c r="J108" s="19">
        <f>SUM(J101:J107)</f>
        <v>512.41</v>
      </c>
      <c r="K108" s="25"/>
      <c r="L108" s="19">
        <f>SUM(L101:L107)</f>
        <v>91.05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>G108+G118</f>
        <v>19.920000000000002</v>
      </c>
      <c r="H119" s="32">
        <f>H108+H118</f>
        <v>20.75</v>
      </c>
      <c r="I119" s="32">
        <f>I108+I118</f>
        <v>60.519999999999996</v>
      </c>
      <c r="J119" s="32">
        <f>J108+J118</f>
        <v>512.41</v>
      </c>
      <c r="K119" s="32"/>
      <c r="L119" s="32">
        <f>L108+L118</f>
        <v>91.05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0" t="s">
        <v>72</v>
      </c>
      <c r="F120" s="41">
        <v>240</v>
      </c>
      <c r="G120" s="41">
        <v>14.73</v>
      </c>
      <c r="H120" s="41">
        <v>20.239999999999998</v>
      </c>
      <c r="I120" s="41">
        <v>27</v>
      </c>
      <c r="J120" s="41">
        <v>349</v>
      </c>
      <c r="K120" s="42" t="s">
        <v>73</v>
      </c>
      <c r="L120" s="39">
        <v>80.27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40" t="s">
        <v>40</v>
      </c>
      <c r="F122" s="41">
        <v>200</v>
      </c>
      <c r="G122" s="41">
        <v>0.16</v>
      </c>
      <c r="H122" s="41">
        <v>0.16</v>
      </c>
      <c r="I122" s="41">
        <v>15.89</v>
      </c>
      <c r="J122" s="41">
        <v>60</v>
      </c>
      <c r="K122" s="42">
        <v>54</v>
      </c>
      <c r="L122" s="41">
        <v>6.65</v>
      </c>
    </row>
    <row r="123" spans="1:12" ht="15" x14ac:dyDescent="0.25">
      <c r="A123" s="14"/>
      <c r="B123" s="15"/>
      <c r="C123" s="11"/>
      <c r="D123" s="7" t="s">
        <v>23</v>
      </c>
      <c r="E123" s="40" t="s">
        <v>49</v>
      </c>
      <c r="F123" s="41">
        <v>40</v>
      </c>
      <c r="G123" s="51">
        <v>2</v>
      </c>
      <c r="H123" s="51">
        <v>1</v>
      </c>
      <c r="I123" s="51">
        <v>13</v>
      </c>
      <c r="J123" s="51">
        <v>27.58</v>
      </c>
      <c r="K123" s="42">
        <v>36</v>
      </c>
      <c r="L123" s="51">
        <v>3.62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 t="s">
        <v>39</v>
      </c>
      <c r="E126" s="40" t="s">
        <v>56</v>
      </c>
      <c r="F126" s="41">
        <v>60</v>
      </c>
      <c r="G126" s="41">
        <v>0.86</v>
      </c>
      <c r="H126" s="41">
        <v>3.65</v>
      </c>
      <c r="I126" s="41">
        <v>4.8600000000000003</v>
      </c>
      <c r="J126" s="41">
        <v>56.34</v>
      </c>
      <c r="K126" s="42">
        <v>7</v>
      </c>
      <c r="L126" s="41">
        <v>4.13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17.75</v>
      </c>
      <c r="H127" s="19">
        <f>SUM(H120:H126)</f>
        <v>25.049999999999997</v>
      </c>
      <c r="I127" s="19">
        <f>SUM(I120:I126)</f>
        <v>60.75</v>
      </c>
      <c r="J127" s="19">
        <f>SUM(J120:J126)</f>
        <v>492.91999999999996</v>
      </c>
      <c r="K127" s="25"/>
      <c r="L127" s="19">
        <f>SUM(L120:L126)</f>
        <v>94.67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>G127+G137</f>
        <v>17.75</v>
      </c>
      <c r="H138" s="32">
        <f>H127+H137</f>
        <v>25.049999999999997</v>
      </c>
      <c r="I138" s="32">
        <f>I127+I137</f>
        <v>60.75</v>
      </c>
      <c r="J138" s="32">
        <f>J127+J137</f>
        <v>492.91999999999996</v>
      </c>
      <c r="K138" s="32"/>
      <c r="L138" s="32">
        <f>L127+L137</f>
        <v>94.67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0" t="s">
        <v>44</v>
      </c>
      <c r="F139" s="41">
        <v>200</v>
      </c>
      <c r="G139" s="41">
        <v>13.71</v>
      </c>
      <c r="H139" s="41">
        <v>25.36</v>
      </c>
      <c r="I139" s="41">
        <v>37.78</v>
      </c>
      <c r="J139" s="41">
        <v>428.28</v>
      </c>
      <c r="K139" s="42">
        <v>27</v>
      </c>
      <c r="L139" s="39">
        <v>49.45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40" t="s">
        <v>57</v>
      </c>
      <c r="F141" s="41">
        <v>200</v>
      </c>
      <c r="G141" s="41">
        <v>0.14000000000000001</v>
      </c>
      <c r="H141" s="41">
        <v>0.1</v>
      </c>
      <c r="I141" s="41">
        <v>21.64</v>
      </c>
      <c r="J141" s="41">
        <v>83.96</v>
      </c>
      <c r="K141" s="42">
        <v>11</v>
      </c>
      <c r="L141" s="41">
        <v>12.72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49</v>
      </c>
      <c r="F142" s="51">
        <v>50</v>
      </c>
      <c r="G142" s="51">
        <v>2</v>
      </c>
      <c r="H142" s="51">
        <v>1</v>
      </c>
      <c r="I142" s="51">
        <v>13</v>
      </c>
      <c r="J142" s="51">
        <v>27.58</v>
      </c>
      <c r="K142" s="42">
        <v>36</v>
      </c>
      <c r="L142" s="51">
        <v>4.5599999999999996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 t="s">
        <v>39</v>
      </c>
      <c r="E144" s="40" t="s">
        <v>61</v>
      </c>
      <c r="F144" s="41">
        <v>60</v>
      </c>
      <c r="G144" s="41">
        <v>0.68</v>
      </c>
      <c r="H144" s="41">
        <v>3.71</v>
      </c>
      <c r="I144" s="41">
        <v>2.83</v>
      </c>
      <c r="J144" s="41">
        <v>47.46</v>
      </c>
      <c r="K144" s="42">
        <v>60</v>
      </c>
      <c r="L144" s="41">
        <v>16.64</v>
      </c>
    </row>
    <row r="145" spans="1:12" ht="15" x14ac:dyDescent="0.25">
      <c r="A145" s="23"/>
      <c r="B145" s="15"/>
      <c r="C145" s="11"/>
      <c r="D145" s="6"/>
      <c r="E145" s="50"/>
      <c r="F145" s="51"/>
      <c r="G145" s="51"/>
      <c r="H145" s="51"/>
      <c r="I145" s="51"/>
      <c r="J145" s="5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16.53</v>
      </c>
      <c r="H146" s="19">
        <f>SUM(H139:H145)</f>
        <v>30.17</v>
      </c>
      <c r="I146" s="19">
        <f>SUM(I139:I145)</f>
        <v>75.25</v>
      </c>
      <c r="J146" s="19">
        <f>SUM(J139:J145)</f>
        <v>587.28000000000009</v>
      </c>
      <c r="K146" s="25"/>
      <c r="L146" s="19">
        <f>SUM(L139:L145)</f>
        <v>83.37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510</v>
      </c>
      <c r="G157" s="32">
        <f>G146+G156</f>
        <v>16.53</v>
      </c>
      <c r="H157" s="32">
        <f>H146+H156</f>
        <v>30.17</v>
      </c>
      <c r="I157" s="32">
        <f>I146+I156</f>
        <v>75.25</v>
      </c>
      <c r="J157" s="32">
        <f>J146+J156</f>
        <v>587.28000000000009</v>
      </c>
      <c r="K157" s="32"/>
      <c r="L157" s="32">
        <f>L146+L156</f>
        <v>83.37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0" t="s">
        <v>74</v>
      </c>
      <c r="F158" s="41">
        <v>240</v>
      </c>
      <c r="G158" s="41">
        <v>16.43</v>
      </c>
      <c r="H158" s="41">
        <v>20.18</v>
      </c>
      <c r="I158" s="41">
        <v>35.32</v>
      </c>
      <c r="J158" s="41">
        <v>388.45</v>
      </c>
      <c r="K158" s="42" t="s">
        <v>75</v>
      </c>
      <c r="L158" s="39">
        <v>76.16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40" t="s">
        <v>62</v>
      </c>
      <c r="F160" s="41">
        <v>200</v>
      </c>
      <c r="G160" s="41">
        <v>0.75</v>
      </c>
      <c r="H160" s="41">
        <v>0.15</v>
      </c>
      <c r="I160" s="41">
        <v>15.15</v>
      </c>
      <c r="J160" s="41">
        <v>69</v>
      </c>
      <c r="K160" s="42">
        <v>134</v>
      </c>
      <c r="L160" s="41">
        <v>12</v>
      </c>
    </row>
    <row r="161" spans="1:12" ht="15" x14ac:dyDescent="0.25">
      <c r="A161" s="23"/>
      <c r="B161" s="15"/>
      <c r="C161" s="11"/>
      <c r="D161" s="7" t="s">
        <v>23</v>
      </c>
      <c r="E161" s="40" t="s">
        <v>49</v>
      </c>
      <c r="F161" s="41">
        <v>60</v>
      </c>
      <c r="G161" s="41">
        <v>1.32</v>
      </c>
      <c r="H161" s="41">
        <v>0.27</v>
      </c>
      <c r="I161" s="41">
        <v>11.83</v>
      </c>
      <c r="J161" s="41">
        <v>55.16</v>
      </c>
      <c r="K161" s="42">
        <v>36</v>
      </c>
      <c r="L161" s="41">
        <v>5.5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49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18.5</v>
      </c>
      <c r="H165" s="19">
        <f>SUM(H158:H164)</f>
        <v>20.599999999999998</v>
      </c>
      <c r="I165" s="19">
        <f>SUM(I158:I164)</f>
        <v>62.3</v>
      </c>
      <c r="J165" s="19">
        <f>SUM(J158:J164)</f>
        <v>512.61</v>
      </c>
      <c r="K165" s="25"/>
      <c r="L165" s="19">
        <f>SUM(L158:L164)</f>
        <v>93.66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>G165+G175</f>
        <v>18.5</v>
      </c>
      <c r="H176" s="32">
        <f>H165+H175</f>
        <v>20.599999999999998</v>
      </c>
      <c r="I176" s="32">
        <f>I165+I175</f>
        <v>62.3</v>
      </c>
      <c r="J176" s="32">
        <f>J165+J175</f>
        <v>512.61</v>
      </c>
      <c r="K176" s="32"/>
      <c r="L176" s="32">
        <f>L165+L175</f>
        <v>93.66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40" t="s">
        <v>76</v>
      </c>
      <c r="F177" s="41">
        <v>250</v>
      </c>
      <c r="G177" s="41">
        <v>22.86</v>
      </c>
      <c r="H177" s="41">
        <v>10.63</v>
      </c>
      <c r="I177" s="41">
        <v>24.34</v>
      </c>
      <c r="J177" s="41">
        <v>311.25</v>
      </c>
      <c r="K177" s="58" t="s">
        <v>77</v>
      </c>
      <c r="L177" s="39">
        <v>57.6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50" t="s">
        <v>45</v>
      </c>
      <c r="F179" s="51">
        <v>200</v>
      </c>
      <c r="G179" s="51">
        <v>0.14000000000000001</v>
      </c>
      <c r="H179" s="51">
        <v>0.1</v>
      </c>
      <c r="I179" s="51">
        <v>21.64</v>
      </c>
      <c r="J179" s="51">
        <v>83.96</v>
      </c>
      <c r="K179" s="42">
        <v>11</v>
      </c>
      <c r="L179" s="51">
        <v>14.22</v>
      </c>
    </row>
    <row r="180" spans="1:12" ht="15" x14ac:dyDescent="0.25">
      <c r="A180" s="23"/>
      <c r="B180" s="15"/>
      <c r="C180" s="11"/>
      <c r="D180" s="7" t="s">
        <v>23</v>
      </c>
      <c r="E180" s="40" t="s">
        <v>49</v>
      </c>
      <c r="F180" s="41">
        <v>40</v>
      </c>
      <c r="G180" s="41">
        <v>2</v>
      </c>
      <c r="H180" s="41">
        <v>1</v>
      </c>
      <c r="I180" s="41">
        <v>13</v>
      </c>
      <c r="J180" s="41">
        <v>27.58</v>
      </c>
      <c r="K180" s="42">
        <v>36</v>
      </c>
      <c r="L180" s="41">
        <v>3.62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25.5" x14ac:dyDescent="0.25">
      <c r="A183" s="23"/>
      <c r="B183" s="15"/>
      <c r="C183" s="11"/>
      <c r="D183" s="6" t="s">
        <v>39</v>
      </c>
      <c r="E183" s="40" t="s">
        <v>50</v>
      </c>
      <c r="F183" s="41">
        <v>60</v>
      </c>
      <c r="G183" s="41">
        <v>3.37</v>
      </c>
      <c r="H183" s="41">
        <v>2.4500000000000002</v>
      </c>
      <c r="I183" s="41">
        <v>11.39</v>
      </c>
      <c r="J183" s="41">
        <v>78.31</v>
      </c>
      <c r="K183" s="42">
        <v>43</v>
      </c>
      <c r="L183" s="41">
        <v>16.14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28.37</v>
      </c>
      <c r="H184" s="19">
        <f>SUM(H177:H183)</f>
        <v>14.18</v>
      </c>
      <c r="I184" s="19">
        <f>SUM(I177:I183)</f>
        <v>70.37</v>
      </c>
      <c r="J184" s="19">
        <f>SUM(J177:J183)</f>
        <v>501.09999999999997</v>
      </c>
      <c r="K184" s="25"/>
      <c r="L184" s="19">
        <f>SUM(L177:L183)</f>
        <v>91.580000000000013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550</v>
      </c>
      <c r="G195" s="32">
        <f>G184+G194</f>
        <v>28.37</v>
      </c>
      <c r="H195" s="32">
        <f>H184+H194</f>
        <v>14.18</v>
      </c>
      <c r="I195" s="32">
        <f>I184+I194</f>
        <v>70.37</v>
      </c>
      <c r="J195" s="32">
        <f>J184+J194</f>
        <v>501.09999999999997</v>
      </c>
      <c r="K195" s="32"/>
      <c r="L195" s="32">
        <f>L184+L194</f>
        <v>91.580000000000013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>(G24+G43+G62+G81+G100+G119+G138+G157+G176+G195)/(IF(G24=0,0,1)+IF(G43=0,0,1)+IF(G62=0,0,1)+IF(G81=0,0,1)+IF(G100=0,0,1)+IF(G119=0,0,1)+IF(G138=0,0,1)+IF(G157=0,0,1)+IF(G176=0,0,1)+IF(G195=0,0,1))</f>
        <v>21.148000000000003</v>
      </c>
      <c r="H196" s="34">
        <f>(H24+H43+H62+H81+H100+H119+H138+H157+H176+H195)/(IF(H24=0,0,1)+IF(H43=0,0,1)+IF(H62=0,0,1)+IF(H81=0,0,1)+IF(H100=0,0,1)+IF(H119=0,0,1)+IF(H138=0,0,1)+IF(H157=0,0,1)+IF(H176=0,0,1)+IF(H195=0,0,1))</f>
        <v>23.607000000000003</v>
      </c>
      <c r="I196" s="34">
        <f>(I24+I43+I62+I81+I100+I119+I138+I157+I176+I195)/(IF(I24=0,0,1)+IF(I43=0,0,1)+IF(I62=0,0,1)+IF(I81=0,0,1)+IF(I100=0,0,1)+IF(I119=0,0,1)+IF(I138=0,0,1)+IF(I157=0,0,1)+IF(I176=0,0,1)+IF(I195=0,0,1))</f>
        <v>77.253</v>
      </c>
      <c r="J196" s="34">
        <f>(J24+J43+J62+J81+J100+J119+J138+J157+J176+J195)/(IF(J24=0,0,1)+IF(J43=0,0,1)+IF(J62=0,0,1)+IF(J81=0,0,1)+IF(J100=0,0,1)+IF(J119=0,0,1)+IF(J138=0,0,1)+IF(J157=0,0,1)+IF(J176=0,0,1)+IF(J195=0,0,1))</f>
        <v>530.89799999999991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91.542999999999992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2026-04-28T09:25:01Z</dcterms:modified>
</cp:coreProperties>
</file>